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 R A S M U S\ERASMUS +\2014-2021\STAFF\2023 - 2025 from September 2024\Finansovi\"/>
    </mc:Choice>
  </mc:AlternateContent>
  <xr:revisionPtr revIDLastSave="0" documentId="13_ncr:1_{FBC42079-BDB3-4AFB-BCEE-F8D7EC25BEDD}" xr6:coauthVersionLast="36" xr6:coauthVersionMax="36" xr10:uidLastSave="{00000000-0000-0000-0000-000000000000}"/>
  <bookViews>
    <workbookView xWindow="0" yWindow="0" windowWidth="28800" windowHeight="11805" activeTab="3" xr2:uid="{00000000-000D-0000-FFFF-FFFF00000000}"/>
  </bookViews>
  <sheets>
    <sheet name="out SM" sheetId="1" r:id="rId1"/>
    <sheet name="in SM" sheetId="2" r:id="rId2"/>
    <sheet name="in TM" sheetId="3" r:id="rId3"/>
    <sheet name="sredno" sheetId="4" r:id="rId4"/>
  </sheets>
  <calcPr calcId="191029"/>
</workbook>
</file>

<file path=xl/calcChain.xml><?xml version="1.0" encoding="utf-8"?>
<calcChain xmlns="http://schemas.openxmlformats.org/spreadsheetml/2006/main">
  <c r="H19" i="4" l="1"/>
  <c r="G19" i="4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G18" i="3"/>
  <c r="G11" i="3"/>
  <c r="G13" i="3"/>
  <c r="G14" i="3"/>
  <c r="G9" i="3"/>
  <c r="G8" i="3"/>
  <c r="G7" i="3"/>
  <c r="G6" i="3"/>
  <c r="G5" i="3"/>
  <c r="G4" i="3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18" i="3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3" i="2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18" i="2" l="1"/>
  <c r="F18" i="1"/>
  <c r="E18" i="4" l="1"/>
  <c r="F18" i="4" s="1"/>
  <c r="G18" i="4" s="1"/>
  <c r="E17" i="4"/>
  <c r="F17" i="4" s="1"/>
  <c r="G17" i="4" s="1"/>
  <c r="E16" i="4"/>
  <c r="F16" i="4" s="1"/>
  <c r="G16" i="4" s="1"/>
  <c r="E15" i="4"/>
  <c r="F15" i="4" s="1"/>
  <c r="G15" i="4" s="1"/>
  <c r="E14" i="4"/>
  <c r="F14" i="4" s="1"/>
  <c r="G14" i="4" s="1"/>
  <c r="E13" i="4"/>
  <c r="F13" i="4" s="1"/>
  <c r="E12" i="4"/>
  <c r="F12" i="4" s="1"/>
  <c r="G12" i="4" s="1"/>
  <c r="E11" i="4"/>
  <c r="F11" i="4" s="1"/>
  <c r="G11" i="4" s="1"/>
  <c r="E10" i="4"/>
  <c r="F10" i="4" s="1"/>
  <c r="G10" i="4" s="1"/>
  <c r="E9" i="4"/>
  <c r="F9" i="4" s="1"/>
  <c r="G9" i="4" s="1"/>
  <c r="E8" i="4"/>
  <c r="F8" i="4" s="1"/>
  <c r="E7" i="4"/>
  <c r="F7" i="4" s="1"/>
  <c r="E6" i="4"/>
  <c r="F6" i="4" s="1"/>
  <c r="E5" i="4"/>
  <c r="F5" i="4" s="1"/>
  <c r="E4" i="4"/>
  <c r="F4" i="4" s="1"/>
  <c r="G4" i="4" s="1"/>
  <c r="D18" i="3"/>
  <c r="E17" i="3" s="1"/>
  <c r="B18" i="3"/>
  <c r="C16" i="3" s="1"/>
  <c r="E16" i="3"/>
  <c r="E14" i="3"/>
  <c r="E13" i="3"/>
  <c r="E12" i="3"/>
  <c r="E11" i="3"/>
  <c r="C11" i="3"/>
  <c r="E10" i="3"/>
  <c r="C10" i="3"/>
  <c r="E9" i="3"/>
  <c r="E8" i="3"/>
  <c r="E7" i="3"/>
  <c r="C7" i="3"/>
  <c r="E6" i="3"/>
  <c r="E5" i="3"/>
  <c r="E4" i="3"/>
  <c r="E3" i="3"/>
  <c r="C3" i="3"/>
  <c r="D18" i="2"/>
  <c r="E10" i="2" s="1"/>
  <c r="B18" i="2"/>
  <c r="C16" i="2" s="1"/>
  <c r="E4" i="2"/>
  <c r="D18" i="1"/>
  <c r="E17" i="1" s="1"/>
  <c r="B18" i="1"/>
  <c r="C8" i="1" s="1"/>
  <c r="C14" i="1"/>
  <c r="C12" i="1"/>
  <c r="C9" i="1"/>
  <c r="C5" i="1"/>
  <c r="E3" i="1"/>
  <c r="E12" i="2" l="1"/>
  <c r="C7" i="2"/>
  <c r="C12" i="2"/>
  <c r="E12" i="1"/>
  <c r="C3" i="1"/>
  <c r="C15" i="1"/>
  <c r="C5" i="2"/>
  <c r="C4" i="1"/>
  <c r="C10" i="1"/>
  <c r="C16" i="1"/>
  <c r="C3" i="2"/>
  <c r="C8" i="2"/>
  <c r="C13" i="2"/>
  <c r="C10" i="2"/>
  <c r="C15" i="2"/>
  <c r="C6" i="1"/>
  <c r="E4" i="1"/>
  <c r="C7" i="1"/>
  <c r="C13" i="1"/>
  <c r="C11" i="2"/>
  <c r="C11" i="1"/>
  <c r="C17" i="1"/>
  <c r="C6" i="2"/>
  <c r="C17" i="2"/>
  <c r="E11" i="1"/>
  <c r="C4" i="2"/>
  <c r="C9" i="2"/>
  <c r="C14" i="2"/>
  <c r="E6" i="1"/>
  <c r="E14" i="1"/>
  <c r="E7" i="2"/>
  <c r="E15" i="2"/>
  <c r="C5" i="3"/>
  <c r="C13" i="3"/>
  <c r="E16" i="1"/>
  <c r="E5" i="1"/>
  <c r="E13" i="1"/>
  <c r="E6" i="2"/>
  <c r="E14" i="2"/>
  <c r="C4" i="3"/>
  <c r="C12" i="3"/>
  <c r="E15" i="3"/>
  <c r="E18" i="3" s="1"/>
  <c r="E8" i="1"/>
  <c r="E9" i="2"/>
  <c r="C15" i="3"/>
  <c r="E10" i="1"/>
  <c r="E3" i="2"/>
  <c r="E11" i="2"/>
  <c r="C9" i="3"/>
  <c r="C17" i="3"/>
  <c r="E17" i="2"/>
  <c r="E7" i="1"/>
  <c r="E15" i="1"/>
  <c r="E8" i="2"/>
  <c r="E16" i="2"/>
  <c r="C6" i="3"/>
  <c r="C14" i="3"/>
  <c r="E5" i="2"/>
  <c r="E13" i="2"/>
  <c r="E9" i="1"/>
  <c r="C8" i="3"/>
  <c r="C18" i="1" l="1"/>
  <c r="C18" i="2"/>
  <c r="C18" i="3"/>
  <c r="E18" i="2"/>
  <c r="E18" i="1"/>
</calcChain>
</file>

<file path=xl/sharedStrings.xml><?xml version="1.0" encoding="utf-8"?>
<sst xmlns="http://schemas.openxmlformats.org/spreadsheetml/2006/main" count="103" uniqueCount="31">
  <si>
    <t>2021 - 2022</t>
  </si>
  <si>
    <t>2022 - 2023</t>
  </si>
  <si>
    <t>ТОТАЛ</t>
  </si>
  <si>
    <t>брой</t>
  </si>
  <si>
    <t>%</t>
  </si>
  <si>
    <t>среден брой</t>
  </si>
  <si>
    <t>среден %</t>
  </si>
  <si>
    <t>ИФ</t>
  </si>
  <si>
    <t>ФФ</t>
  </si>
  <si>
    <t>ФКНФ</t>
  </si>
  <si>
    <t>ФСлФ</t>
  </si>
  <si>
    <t>ЮФ</t>
  </si>
  <si>
    <t>ФП</t>
  </si>
  <si>
    <t>ФНОИ</t>
  </si>
  <si>
    <t>ФЖМК</t>
  </si>
  <si>
    <t>БгФ</t>
  </si>
  <si>
    <t>СтФ</t>
  </si>
  <si>
    <t>ФМИ</t>
  </si>
  <si>
    <t>ФзФ</t>
  </si>
  <si>
    <t>ФХФ</t>
  </si>
  <si>
    <t>БФ</t>
  </si>
  <si>
    <t>ГГФ</t>
  </si>
  <si>
    <t>КВОТИ</t>
  </si>
  <si>
    <t>факултет</t>
  </si>
  <si>
    <t>out SM</t>
  </si>
  <si>
    <t>in SM</t>
  </si>
  <si>
    <t>in TM</t>
  </si>
  <si>
    <t>брой PM</t>
  </si>
  <si>
    <t xml:space="preserve">брой мобилности с цел преподаване </t>
  </si>
  <si>
    <t xml:space="preserve">брой мобилности с цел обучение 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</si>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</sst>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3" borderId="1" xfId="0" applyFont="1" applyFill="1" applyBorder="1"/>
    <xf numFmtId="2" fontId="0" fillId="0" borderId="5" xfId="0" applyNumberForma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" fontId="0" fillId="0" borderId="0" xfId="0" applyNumberFormat="1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9" fontId="0" fillId="0" borderId="0" xfId="0" applyNumberFormat="1"/>
    <xf numFmtId="0" fontId="4" fillId="0" borderId="5" xfId="0" applyNumberFormat="1" applyFont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1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workbookViewId="0">
      <selection activeCell="H3" sqref="H3:H17"/>
    </sheetView>
  </sheetViews>
  <sheetFormatPr defaultColWidth="9" defaultRowHeight="15" x14ac:dyDescent="0.25"/>
  <cols>
    <col min="1" max="1" width="10.7109375" customWidth="1"/>
    <col min="2" max="2" width="10.42578125" customWidth="1"/>
    <col min="3" max="3" width="16" customWidth="1"/>
    <col min="4" max="4" width="10.28515625" customWidth="1"/>
    <col min="5" max="5" width="16" customWidth="1"/>
    <col min="6" max="6" width="10.140625" customWidth="1"/>
    <col min="7" max="7" width="15.5703125" customWidth="1"/>
    <col min="8" max="8" width="15.42578125" customWidth="1"/>
    <col min="9" max="9" width="15.5703125" customWidth="1"/>
    <col min="10" max="10" width="18.42578125" customWidth="1"/>
  </cols>
  <sheetData>
    <row r="1" spans="1:11" ht="15" customHeight="1" x14ac:dyDescent="0.25">
      <c r="A1" s="19"/>
      <c r="B1" s="47" t="s">
        <v>0</v>
      </c>
      <c r="C1" s="48"/>
      <c r="D1" s="47" t="s">
        <v>1</v>
      </c>
      <c r="E1" s="48"/>
      <c r="F1" s="50" t="s">
        <v>30</v>
      </c>
      <c r="G1" s="51"/>
      <c r="H1" s="49" t="s">
        <v>2</v>
      </c>
      <c r="I1" s="49"/>
      <c r="J1" s="16"/>
      <c r="K1" s="39"/>
    </row>
    <row r="2" spans="1:11" x14ac:dyDescent="0.25">
      <c r="A2" s="19"/>
      <c r="B2" s="35" t="s">
        <v>3</v>
      </c>
      <c r="C2" s="35" t="s">
        <v>4</v>
      </c>
      <c r="D2" s="35" t="s">
        <v>3</v>
      </c>
      <c r="E2" s="35" t="s">
        <v>4</v>
      </c>
      <c r="F2" s="35" t="s">
        <v>3</v>
      </c>
      <c r="G2" s="35" t="s">
        <v>4</v>
      </c>
      <c r="H2" s="22" t="s">
        <v>5</v>
      </c>
      <c r="I2" s="22" t="s">
        <v>6</v>
      </c>
      <c r="J2" s="16"/>
      <c r="K2" s="39"/>
    </row>
    <row r="3" spans="1:11" x14ac:dyDescent="0.25">
      <c r="A3" s="28" t="s">
        <v>7</v>
      </c>
      <c r="B3" s="29">
        <v>2</v>
      </c>
      <c r="C3" s="4">
        <f t="shared" ref="C3:E3" si="0">(B3/B18)*100</f>
        <v>2.2727272727272729</v>
      </c>
      <c r="D3" s="29">
        <v>1</v>
      </c>
      <c r="E3" s="4">
        <f t="shared" si="0"/>
        <v>0.81967213114754101</v>
      </c>
      <c r="F3" s="42">
        <v>5</v>
      </c>
      <c r="G3" s="4">
        <f>(F3/F18)*100</f>
        <v>4.5454545454545459</v>
      </c>
      <c r="H3" s="25">
        <f>(B3+D3+F3)/3</f>
        <v>2.6666666666666665</v>
      </c>
      <c r="I3" s="27">
        <f>(C3+E3+G3)/3</f>
        <v>2.5459513164431198</v>
      </c>
      <c r="K3" s="39"/>
    </row>
    <row r="4" spans="1:11" x14ac:dyDescent="0.25">
      <c r="A4" s="36" t="s">
        <v>8</v>
      </c>
      <c r="B4" s="37">
        <v>14</v>
      </c>
      <c r="C4" s="27">
        <f t="shared" ref="C4:E4" si="1">(B4/B18)*100</f>
        <v>15.909090909090908</v>
      </c>
      <c r="D4" s="37">
        <v>22</v>
      </c>
      <c r="E4" s="27">
        <f t="shared" si="1"/>
        <v>18.032786885245901</v>
      </c>
      <c r="F4" s="43">
        <v>12</v>
      </c>
      <c r="G4" s="27">
        <f>(F4/F18)*100</f>
        <v>10.909090909090908</v>
      </c>
      <c r="H4" s="25">
        <f t="shared" ref="H4:H18" si="2">(B4+D4+F4)/3</f>
        <v>16</v>
      </c>
      <c r="I4" s="27">
        <f t="shared" ref="I4:I18" si="3">(C4+E4+G4)/3</f>
        <v>14.950322901142572</v>
      </c>
      <c r="K4" s="39"/>
    </row>
    <row r="5" spans="1:11" x14ac:dyDescent="0.25">
      <c r="A5" s="28" t="s">
        <v>9</v>
      </c>
      <c r="B5" s="29">
        <v>15</v>
      </c>
      <c r="C5" s="4">
        <f t="shared" ref="C5:E5" si="4">(B5/B18)*100</f>
        <v>17.045454545454543</v>
      </c>
      <c r="D5" s="29">
        <v>35</v>
      </c>
      <c r="E5" s="4">
        <f t="shared" si="4"/>
        <v>28.688524590163933</v>
      </c>
      <c r="F5" s="42">
        <v>39</v>
      </c>
      <c r="G5" s="4">
        <f>(F5/F18)*100</f>
        <v>35.454545454545453</v>
      </c>
      <c r="H5" s="25">
        <f t="shared" si="2"/>
        <v>29.666666666666668</v>
      </c>
      <c r="I5" s="27">
        <f t="shared" si="3"/>
        <v>27.062841530054641</v>
      </c>
      <c r="K5" s="39"/>
    </row>
    <row r="6" spans="1:11" x14ac:dyDescent="0.25">
      <c r="A6" s="28" t="s">
        <v>10</v>
      </c>
      <c r="B6" s="29">
        <v>8</v>
      </c>
      <c r="C6" s="4">
        <f t="shared" ref="C6:E6" si="5">(B6/B18)*100</f>
        <v>9.0909090909090917</v>
      </c>
      <c r="D6" s="29">
        <v>9</v>
      </c>
      <c r="E6" s="4">
        <f t="shared" si="5"/>
        <v>7.3770491803278686</v>
      </c>
      <c r="F6" s="42">
        <v>10</v>
      </c>
      <c r="G6" s="4">
        <f>(F6/F18)*100</f>
        <v>9.0909090909090917</v>
      </c>
      <c r="H6" s="25">
        <f t="shared" si="2"/>
        <v>9</v>
      </c>
      <c r="I6" s="27">
        <f t="shared" si="3"/>
        <v>8.5196224540486849</v>
      </c>
      <c r="K6" s="39"/>
    </row>
    <row r="7" spans="1:11" x14ac:dyDescent="0.25">
      <c r="A7" s="28" t="s">
        <v>11</v>
      </c>
      <c r="B7" s="29">
        <v>14</v>
      </c>
      <c r="C7" s="4">
        <f t="shared" ref="C7:E7" si="6">(B7/B18)*100</f>
        <v>15.909090909090908</v>
      </c>
      <c r="D7" s="29">
        <v>17</v>
      </c>
      <c r="E7" s="4">
        <f t="shared" si="6"/>
        <v>13.934426229508196</v>
      </c>
      <c r="F7" s="42">
        <v>16</v>
      </c>
      <c r="G7" s="4">
        <f>(F7/F18)*100</f>
        <v>14.545454545454545</v>
      </c>
      <c r="H7" s="25">
        <f t="shared" si="2"/>
        <v>15.666666666666666</v>
      </c>
      <c r="I7" s="27">
        <f t="shared" si="3"/>
        <v>14.79632389468455</v>
      </c>
      <c r="K7" s="39"/>
    </row>
    <row r="8" spans="1:11" x14ac:dyDescent="0.25">
      <c r="A8" s="28" t="s">
        <v>12</v>
      </c>
      <c r="B8" s="29">
        <v>1</v>
      </c>
      <c r="C8" s="4">
        <f t="shared" ref="C8:E8" si="7">(B8/B18)*100</f>
        <v>1.1363636363636365</v>
      </c>
      <c r="D8" s="29">
        <v>1</v>
      </c>
      <c r="E8" s="4">
        <f t="shared" si="7"/>
        <v>0.81967213114754101</v>
      </c>
      <c r="F8" s="42">
        <v>1</v>
      </c>
      <c r="G8" s="4">
        <f>(F8/F18)*100</f>
        <v>0.90909090909090906</v>
      </c>
      <c r="H8" s="25">
        <f t="shared" si="2"/>
        <v>1</v>
      </c>
      <c r="I8" s="27">
        <f t="shared" si="3"/>
        <v>0.95504222553402884</v>
      </c>
      <c r="K8" s="39"/>
    </row>
    <row r="9" spans="1:11" x14ac:dyDescent="0.25">
      <c r="A9" s="28" t="s">
        <v>13</v>
      </c>
      <c r="B9" s="29">
        <v>1</v>
      </c>
      <c r="C9" s="4">
        <f t="shared" ref="C9:E9" si="8">(B9/B18)*100</f>
        <v>1.1363636363636365</v>
      </c>
      <c r="D9" s="29">
        <v>1</v>
      </c>
      <c r="E9" s="4">
        <f t="shared" si="8"/>
        <v>0.81967213114754101</v>
      </c>
      <c r="F9" s="42">
        <v>2</v>
      </c>
      <c r="G9" s="4">
        <f>(F9/F18)*100</f>
        <v>1.8181818181818181</v>
      </c>
      <c r="H9" s="25">
        <f t="shared" si="2"/>
        <v>1.3333333333333333</v>
      </c>
      <c r="I9" s="27">
        <f t="shared" si="3"/>
        <v>1.2580725285643319</v>
      </c>
      <c r="K9" s="39"/>
    </row>
    <row r="10" spans="1:11" x14ac:dyDescent="0.25">
      <c r="A10" s="28" t="s">
        <v>14</v>
      </c>
      <c r="B10" s="29">
        <v>1</v>
      </c>
      <c r="C10" s="4">
        <f t="shared" ref="C10:E10" si="9">(B10/B18)*100</f>
        <v>1.1363636363636365</v>
      </c>
      <c r="D10" s="29">
        <v>3</v>
      </c>
      <c r="E10" s="4">
        <f t="shared" si="9"/>
        <v>2.459016393442623</v>
      </c>
      <c r="F10" s="42">
        <v>6</v>
      </c>
      <c r="G10" s="4">
        <f>(F10/F18)*100</f>
        <v>5.4545454545454541</v>
      </c>
      <c r="H10" s="25">
        <f t="shared" si="2"/>
        <v>3.3333333333333335</v>
      </c>
      <c r="I10" s="27">
        <f t="shared" si="3"/>
        <v>3.0166418281172382</v>
      </c>
      <c r="K10" s="39"/>
    </row>
    <row r="11" spans="1:11" x14ac:dyDescent="0.25">
      <c r="A11" s="28" t="s">
        <v>15</v>
      </c>
      <c r="B11" s="29">
        <v>0</v>
      </c>
      <c r="C11" s="4">
        <f t="shared" ref="C11:E11" si="10">(B11/B18)*100</f>
        <v>0</v>
      </c>
      <c r="D11" s="29">
        <v>0</v>
      </c>
      <c r="E11" s="4">
        <f t="shared" si="10"/>
        <v>0</v>
      </c>
      <c r="F11" s="42">
        <v>1</v>
      </c>
      <c r="G11" s="4">
        <f>(F11/F18)*100</f>
        <v>0.90909090909090906</v>
      </c>
      <c r="H11" s="25">
        <f t="shared" si="2"/>
        <v>0.33333333333333331</v>
      </c>
      <c r="I11" s="27">
        <f t="shared" si="3"/>
        <v>0.30303030303030304</v>
      </c>
      <c r="K11" s="39"/>
    </row>
    <row r="12" spans="1:11" x14ac:dyDescent="0.25">
      <c r="A12" s="28" t="s">
        <v>16</v>
      </c>
      <c r="B12" s="29">
        <v>15</v>
      </c>
      <c r="C12" s="4">
        <f t="shared" ref="C12:G13" si="11">(B12/B18)*100</f>
        <v>17.045454545454543</v>
      </c>
      <c r="D12" s="29">
        <v>24</v>
      </c>
      <c r="E12" s="4">
        <f t="shared" si="11"/>
        <v>19.672131147540984</v>
      </c>
      <c r="F12" s="42">
        <v>9</v>
      </c>
      <c r="G12" s="4">
        <f>(F12/F18)*100</f>
        <v>8.1818181818181817</v>
      </c>
      <c r="H12" s="25">
        <f t="shared" si="2"/>
        <v>16</v>
      </c>
      <c r="I12" s="27">
        <f t="shared" si="3"/>
        <v>14.966467958271236</v>
      </c>
      <c r="K12" s="39"/>
    </row>
    <row r="13" spans="1:11" x14ac:dyDescent="0.25">
      <c r="A13" s="28" t="s">
        <v>17</v>
      </c>
      <c r="B13" s="29">
        <v>6</v>
      </c>
      <c r="C13" s="4">
        <f t="shared" ref="C13:E13" si="12">(B13/B18)*100</f>
        <v>6.8181818181818175</v>
      </c>
      <c r="D13" s="29">
        <v>3</v>
      </c>
      <c r="E13" s="4">
        <f t="shared" si="12"/>
        <v>2.459016393442623</v>
      </c>
      <c r="F13" s="42">
        <v>5</v>
      </c>
      <c r="G13" s="4">
        <f>(F13/F18)*100</f>
        <v>4.5454545454545459</v>
      </c>
      <c r="H13" s="25">
        <f t="shared" si="2"/>
        <v>4.666666666666667</v>
      </c>
      <c r="I13" s="27">
        <f t="shared" si="3"/>
        <v>4.6075509190263295</v>
      </c>
      <c r="K13" s="39"/>
    </row>
    <row r="14" spans="1:11" x14ac:dyDescent="0.25">
      <c r="A14" s="28" t="s">
        <v>18</v>
      </c>
      <c r="B14" s="29">
        <v>2</v>
      </c>
      <c r="C14" s="4">
        <f t="shared" ref="C14:E14" si="13">(B14/B18)*100</f>
        <v>2.2727272727272729</v>
      </c>
      <c r="D14" s="29">
        <v>1</v>
      </c>
      <c r="E14" s="4">
        <f t="shared" si="13"/>
        <v>0.81967213114754101</v>
      </c>
      <c r="F14" s="42">
        <v>1</v>
      </c>
      <c r="G14" s="4">
        <f>(F14/F18)*100</f>
        <v>0.90909090909090906</v>
      </c>
      <c r="H14" s="25">
        <f t="shared" si="2"/>
        <v>1.3333333333333333</v>
      </c>
      <c r="I14" s="27">
        <f t="shared" si="3"/>
        <v>1.3338301043219076</v>
      </c>
      <c r="K14" s="39"/>
    </row>
    <row r="15" spans="1:11" x14ac:dyDescent="0.25">
      <c r="A15" s="28" t="s">
        <v>19</v>
      </c>
      <c r="B15" s="29">
        <v>2</v>
      </c>
      <c r="C15" s="4">
        <f t="shared" ref="C15:E15" si="14">(B15/B18)*100</f>
        <v>2.2727272727272729</v>
      </c>
      <c r="D15" s="29">
        <v>1</v>
      </c>
      <c r="E15" s="4">
        <f t="shared" si="14"/>
        <v>0.81967213114754101</v>
      </c>
      <c r="F15" s="42">
        <v>0</v>
      </c>
      <c r="G15" s="4">
        <f>(F15/F18)*100</f>
        <v>0</v>
      </c>
      <c r="H15" s="25">
        <f t="shared" si="2"/>
        <v>1</v>
      </c>
      <c r="I15" s="27">
        <f t="shared" si="3"/>
        <v>1.0307998012916046</v>
      </c>
      <c r="K15" s="39"/>
    </row>
    <row r="16" spans="1:11" x14ac:dyDescent="0.25">
      <c r="A16" s="28" t="s">
        <v>20</v>
      </c>
      <c r="B16" s="29">
        <v>4</v>
      </c>
      <c r="C16" s="4">
        <f t="shared" ref="C16:E16" si="15">(B16/B18)*100</f>
        <v>4.5454545454545459</v>
      </c>
      <c r="D16" s="29">
        <v>0</v>
      </c>
      <c r="E16" s="4">
        <f t="shared" si="15"/>
        <v>0</v>
      </c>
      <c r="F16" s="42">
        <v>0</v>
      </c>
      <c r="G16" s="4">
        <f>(F16/F18)*100</f>
        <v>0</v>
      </c>
      <c r="H16" s="25">
        <f t="shared" si="2"/>
        <v>1.3333333333333333</v>
      </c>
      <c r="I16" s="27">
        <f t="shared" si="3"/>
        <v>1.5151515151515154</v>
      </c>
      <c r="K16" s="39"/>
    </row>
    <row r="17" spans="1:13" x14ac:dyDescent="0.25">
      <c r="A17" s="28" t="s">
        <v>21</v>
      </c>
      <c r="B17" s="29">
        <v>3</v>
      </c>
      <c r="C17" s="4">
        <f t="shared" ref="C17:E17" si="16">(B17/B18)*100</f>
        <v>3.4090909090909087</v>
      </c>
      <c r="D17" s="29">
        <v>4</v>
      </c>
      <c r="E17" s="4">
        <f t="shared" si="16"/>
        <v>3.278688524590164</v>
      </c>
      <c r="F17" s="42">
        <v>3</v>
      </c>
      <c r="G17" s="4">
        <f>(F17/F18)*100</f>
        <v>2.7272727272727271</v>
      </c>
      <c r="H17" s="25">
        <f t="shared" si="2"/>
        <v>3.3333333333333335</v>
      </c>
      <c r="I17" s="27">
        <f t="shared" si="3"/>
        <v>3.1383507203179328</v>
      </c>
      <c r="K17" s="39"/>
    </row>
    <row r="18" spans="1:13" x14ac:dyDescent="0.25">
      <c r="B18" s="29">
        <f t="shared" ref="B18:E18" si="17">SUM(B3:B17)</f>
        <v>88</v>
      </c>
      <c r="C18" s="38">
        <f t="shared" si="17"/>
        <v>99.999999999999957</v>
      </c>
      <c r="D18" s="29">
        <f t="shared" si="17"/>
        <v>122</v>
      </c>
      <c r="E18" s="38">
        <f t="shared" si="17"/>
        <v>100</v>
      </c>
      <c r="F18" s="43">
        <f>SUM(F3:F17)</f>
        <v>110</v>
      </c>
      <c r="G18" s="38">
        <f>SUM(G3:G17)</f>
        <v>100</v>
      </c>
      <c r="H18" s="25">
        <f t="shared" si="2"/>
        <v>106.66666666666667</v>
      </c>
      <c r="I18" s="12">
        <f t="shared" si="3"/>
        <v>99.999999999999986</v>
      </c>
      <c r="K18" s="39"/>
    </row>
    <row r="19" spans="1:13" x14ac:dyDescent="0.25">
      <c r="K19" s="40"/>
      <c r="M19" s="41"/>
    </row>
    <row r="20" spans="1:13" x14ac:dyDescent="0.25">
      <c r="K20" s="40"/>
    </row>
    <row r="21" spans="1:13" x14ac:dyDescent="0.25">
      <c r="K21" s="40"/>
      <c r="L21" s="2"/>
    </row>
    <row r="22" spans="1:13" x14ac:dyDescent="0.25">
      <c r="K22" s="40"/>
      <c r="L22" s="2"/>
    </row>
    <row r="23" spans="1:13" x14ac:dyDescent="0.25">
      <c r="K23" s="40"/>
      <c r="L23" s="2"/>
    </row>
    <row r="24" spans="1:13" x14ac:dyDescent="0.25">
      <c r="K24" s="40"/>
      <c r="L24" s="2"/>
    </row>
  </sheetData>
  <mergeCells count="4">
    <mergeCell ref="B1:C1"/>
    <mergeCell ref="D1:E1"/>
    <mergeCell ref="H1:I1"/>
    <mergeCell ref="F1:G1"/>
  </mergeCells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>
      <selection activeCell="H3" sqref="H3:H17"/>
    </sheetView>
  </sheetViews>
  <sheetFormatPr defaultColWidth="9" defaultRowHeight="15" x14ac:dyDescent="0.25"/>
  <cols>
    <col min="1" max="1" width="10.7109375" customWidth="1"/>
    <col min="2" max="2" width="10.42578125" customWidth="1"/>
    <col min="3" max="3" width="15.42578125" customWidth="1"/>
    <col min="4" max="4" width="11" customWidth="1"/>
    <col min="5" max="5" width="15.42578125" customWidth="1"/>
    <col min="6" max="6" width="10.140625" customWidth="1"/>
    <col min="7" max="7" width="15.42578125" customWidth="1"/>
    <col min="8" max="8" width="15.5703125" customWidth="1"/>
    <col min="9" max="9" width="15.28515625" customWidth="1"/>
    <col min="11" max="11" width="13" customWidth="1"/>
  </cols>
  <sheetData>
    <row r="1" spans="1:10" ht="15" customHeight="1" x14ac:dyDescent="0.25">
      <c r="A1" s="19"/>
      <c r="B1" s="47" t="s">
        <v>0</v>
      </c>
      <c r="C1" s="48"/>
      <c r="D1" s="47" t="s">
        <v>1</v>
      </c>
      <c r="E1" s="48"/>
      <c r="F1" s="50" t="s">
        <v>30</v>
      </c>
      <c r="G1" s="51"/>
      <c r="H1" s="49" t="s">
        <v>2</v>
      </c>
      <c r="I1" s="49"/>
      <c r="J1" s="16"/>
    </row>
    <row r="2" spans="1:10" x14ac:dyDescent="0.25">
      <c r="A2" s="19"/>
      <c r="B2" s="20" t="s">
        <v>3</v>
      </c>
      <c r="C2" s="21" t="s">
        <v>4</v>
      </c>
      <c r="D2" s="20" t="s">
        <v>3</v>
      </c>
      <c r="E2" s="21" t="s">
        <v>4</v>
      </c>
      <c r="F2" s="21" t="s">
        <v>3</v>
      </c>
      <c r="G2" s="21" t="s">
        <v>4</v>
      </c>
      <c r="H2" s="22" t="s">
        <v>5</v>
      </c>
      <c r="I2" s="22" t="s">
        <v>6</v>
      </c>
      <c r="J2" s="16"/>
    </row>
    <row r="3" spans="1:10" x14ac:dyDescent="0.25">
      <c r="A3" s="28" t="s">
        <v>7</v>
      </c>
      <c r="B3" s="30">
        <v>9</v>
      </c>
      <c r="C3" s="4">
        <f t="shared" ref="C3:E3" si="0">(B3/B18)*100</f>
        <v>5.3892215568862278</v>
      </c>
      <c r="D3" s="31">
        <v>9</v>
      </c>
      <c r="E3" s="32">
        <f t="shared" si="0"/>
        <v>5.1428571428571423</v>
      </c>
      <c r="F3" s="45">
        <v>9</v>
      </c>
      <c r="G3" s="32">
        <f>(F3/F18)*100</f>
        <v>4.7872340425531918</v>
      </c>
      <c r="H3" s="25">
        <f>(B3+D3+F3)/3</f>
        <v>9</v>
      </c>
      <c r="I3" s="34">
        <f>(C3+E3+G3)/3</f>
        <v>5.1064375807655198</v>
      </c>
      <c r="J3" s="16"/>
    </row>
    <row r="4" spans="1:10" x14ac:dyDescent="0.25">
      <c r="A4" s="28" t="s">
        <v>8</v>
      </c>
      <c r="B4" s="30">
        <v>25</v>
      </c>
      <c r="C4" s="4">
        <f t="shared" ref="C4:E4" si="1">(B4/B18)*100</f>
        <v>14.97005988023952</v>
      </c>
      <c r="D4" s="31">
        <v>27</v>
      </c>
      <c r="E4" s="32">
        <f t="shared" si="1"/>
        <v>15.428571428571427</v>
      </c>
      <c r="F4" s="45">
        <v>46</v>
      </c>
      <c r="G4" s="32">
        <f>(F4/F18)*100</f>
        <v>24.468085106382979</v>
      </c>
      <c r="H4" s="25">
        <f t="shared" ref="H4:H18" si="2">(B4+D4+F4)/3</f>
        <v>32.666666666666664</v>
      </c>
      <c r="I4" s="34">
        <f t="shared" ref="I4:I17" si="3">(C4+E4+G4)/3</f>
        <v>18.288905471731308</v>
      </c>
      <c r="J4" s="16"/>
    </row>
    <row r="5" spans="1:10" x14ac:dyDescent="0.25">
      <c r="A5" s="28" t="s">
        <v>9</v>
      </c>
      <c r="B5" s="30">
        <v>17</v>
      </c>
      <c r="C5" s="4">
        <f t="shared" ref="C5:E5" si="4">(B5/B18)*100</f>
        <v>10.179640718562874</v>
      </c>
      <c r="D5" s="31">
        <v>10</v>
      </c>
      <c r="E5" s="32">
        <f t="shared" si="4"/>
        <v>5.7142857142857144</v>
      </c>
      <c r="F5" s="45">
        <v>10</v>
      </c>
      <c r="G5" s="32">
        <f>(F5/F18)*100</f>
        <v>5.3191489361702127</v>
      </c>
      <c r="H5" s="25">
        <f t="shared" si="2"/>
        <v>12.333333333333334</v>
      </c>
      <c r="I5" s="34">
        <f t="shared" si="3"/>
        <v>7.0710251230062662</v>
      </c>
      <c r="J5" s="16"/>
    </row>
    <row r="6" spans="1:10" x14ac:dyDescent="0.25">
      <c r="A6" s="28" t="s">
        <v>10</v>
      </c>
      <c r="B6" s="30">
        <v>11</v>
      </c>
      <c r="C6" s="4">
        <f t="shared" ref="C6:E6" si="5">(B6/B18)*100</f>
        <v>6.5868263473053901</v>
      </c>
      <c r="D6" s="31">
        <v>13</v>
      </c>
      <c r="E6" s="32">
        <f t="shared" si="5"/>
        <v>7.4285714285714288</v>
      </c>
      <c r="F6" s="45">
        <v>13</v>
      </c>
      <c r="G6" s="32">
        <f>(F6/F18)*100</f>
        <v>6.9148936170212769</v>
      </c>
      <c r="H6" s="25">
        <f t="shared" si="2"/>
        <v>12.333333333333334</v>
      </c>
      <c r="I6" s="34">
        <f t="shared" si="3"/>
        <v>6.9767637976326986</v>
      </c>
      <c r="J6" s="16"/>
    </row>
    <row r="7" spans="1:10" x14ac:dyDescent="0.25">
      <c r="A7" s="28" t="s">
        <v>11</v>
      </c>
      <c r="B7" s="30">
        <v>16</v>
      </c>
      <c r="C7" s="4">
        <f t="shared" ref="C7:E7" si="6">(B7/B18)*100</f>
        <v>9.5808383233532943</v>
      </c>
      <c r="D7" s="31">
        <v>20</v>
      </c>
      <c r="E7" s="32">
        <f t="shared" si="6"/>
        <v>11.428571428571429</v>
      </c>
      <c r="F7" s="45">
        <v>19</v>
      </c>
      <c r="G7" s="32">
        <f>(F7/F18)*100</f>
        <v>10.106382978723403</v>
      </c>
      <c r="H7" s="25">
        <f t="shared" si="2"/>
        <v>18.333333333333332</v>
      </c>
      <c r="I7" s="34">
        <f t="shared" si="3"/>
        <v>10.371930910216042</v>
      </c>
      <c r="J7" s="16"/>
    </row>
    <row r="8" spans="1:10" x14ac:dyDescent="0.25">
      <c r="A8" s="28" t="s">
        <v>12</v>
      </c>
      <c r="B8" s="30">
        <v>13</v>
      </c>
      <c r="C8" s="4">
        <f t="shared" ref="C8:E8" si="7">(B8/B18)*100</f>
        <v>7.7844311377245514</v>
      </c>
      <c r="D8" s="31">
        <v>8</v>
      </c>
      <c r="E8" s="32">
        <f t="shared" si="7"/>
        <v>4.5714285714285712</v>
      </c>
      <c r="F8" s="45">
        <v>9</v>
      </c>
      <c r="G8" s="32">
        <f>(F8/F18)*100</f>
        <v>4.7872340425531918</v>
      </c>
      <c r="H8" s="25">
        <f t="shared" si="2"/>
        <v>10</v>
      </c>
      <c r="I8" s="34">
        <f t="shared" si="3"/>
        <v>5.7143645839021042</v>
      </c>
      <c r="J8" s="16"/>
    </row>
    <row r="9" spans="1:10" x14ac:dyDescent="0.25">
      <c r="A9" s="28" t="s">
        <v>13</v>
      </c>
      <c r="B9" s="30">
        <v>9</v>
      </c>
      <c r="C9" s="4">
        <f t="shared" ref="C9:E9" si="8">(B9/B18)*100</f>
        <v>5.3892215568862278</v>
      </c>
      <c r="D9" s="31">
        <v>11</v>
      </c>
      <c r="E9" s="32">
        <f t="shared" si="8"/>
        <v>6.2857142857142865</v>
      </c>
      <c r="F9" s="45">
        <v>10</v>
      </c>
      <c r="G9" s="32">
        <f>(F9/F18)*100</f>
        <v>5.3191489361702127</v>
      </c>
      <c r="H9" s="25">
        <f t="shared" si="2"/>
        <v>10</v>
      </c>
      <c r="I9" s="34">
        <f t="shared" si="3"/>
        <v>5.6646949262569093</v>
      </c>
      <c r="J9" s="16"/>
    </row>
    <row r="10" spans="1:10" x14ac:dyDescent="0.25">
      <c r="A10" s="28" t="s">
        <v>14</v>
      </c>
      <c r="B10" s="30">
        <v>6</v>
      </c>
      <c r="C10" s="4">
        <f t="shared" ref="C10:E10" si="9">(B10/B18)*100</f>
        <v>3.5928143712574849</v>
      </c>
      <c r="D10" s="31">
        <v>7</v>
      </c>
      <c r="E10" s="32">
        <f t="shared" si="9"/>
        <v>4</v>
      </c>
      <c r="F10" s="45">
        <v>5</v>
      </c>
      <c r="G10" s="32">
        <f>(F10/F18)*100</f>
        <v>2.6595744680851063</v>
      </c>
      <c r="H10" s="25">
        <f t="shared" si="2"/>
        <v>6</v>
      </c>
      <c r="I10" s="34">
        <f t="shared" si="3"/>
        <v>3.4174629464475306</v>
      </c>
      <c r="J10" s="16"/>
    </row>
    <row r="11" spans="1:10" x14ac:dyDescent="0.25">
      <c r="A11" s="28" t="s">
        <v>15</v>
      </c>
      <c r="B11" s="30">
        <v>0</v>
      </c>
      <c r="C11" s="4">
        <f t="shared" ref="C11:E11" si="10">(B11/B18)*100</f>
        <v>0</v>
      </c>
      <c r="D11" s="31">
        <v>2</v>
      </c>
      <c r="E11" s="32">
        <f t="shared" si="10"/>
        <v>1.1428571428571428</v>
      </c>
      <c r="F11" s="45">
        <v>4</v>
      </c>
      <c r="G11" s="32">
        <f>(F11/F18)*100</f>
        <v>2.1276595744680851</v>
      </c>
      <c r="H11" s="25">
        <f t="shared" si="2"/>
        <v>2</v>
      </c>
      <c r="I11" s="34">
        <f t="shared" si="3"/>
        <v>1.0901722391084092</v>
      </c>
      <c r="J11" s="16"/>
    </row>
    <row r="12" spans="1:10" x14ac:dyDescent="0.25">
      <c r="A12" s="28" t="s">
        <v>16</v>
      </c>
      <c r="B12" s="30">
        <v>41</v>
      </c>
      <c r="C12" s="4">
        <f t="shared" ref="C12:E12" si="11">(B12/B18)*100</f>
        <v>24.550898203592812</v>
      </c>
      <c r="D12" s="31">
        <v>36</v>
      </c>
      <c r="E12" s="32">
        <f t="shared" si="11"/>
        <v>20.571428571428569</v>
      </c>
      <c r="F12" s="45">
        <v>38</v>
      </c>
      <c r="G12" s="32">
        <f>(F12/F18)*100</f>
        <v>20.212765957446805</v>
      </c>
      <c r="H12" s="25">
        <f t="shared" si="2"/>
        <v>38.333333333333336</v>
      </c>
      <c r="I12" s="34">
        <f t="shared" si="3"/>
        <v>21.778364244156062</v>
      </c>
      <c r="J12" s="16"/>
    </row>
    <row r="13" spans="1:10" x14ac:dyDescent="0.25">
      <c r="A13" s="28" t="s">
        <v>17</v>
      </c>
      <c r="B13" s="30">
        <v>11</v>
      </c>
      <c r="C13" s="4">
        <f t="shared" ref="C13:E13" si="12">(B13/B18)*100</f>
        <v>6.5868263473053901</v>
      </c>
      <c r="D13" s="31">
        <v>15</v>
      </c>
      <c r="E13" s="32">
        <f t="shared" si="12"/>
        <v>8.5714285714285712</v>
      </c>
      <c r="F13" s="45">
        <v>19</v>
      </c>
      <c r="G13" s="32">
        <f>(F13/F18)*100</f>
        <v>10.106382978723403</v>
      </c>
      <c r="H13" s="25">
        <f t="shared" si="2"/>
        <v>15</v>
      </c>
      <c r="I13" s="34">
        <f t="shared" si="3"/>
        <v>8.4215459658191207</v>
      </c>
      <c r="J13" s="16"/>
    </row>
    <row r="14" spans="1:10" x14ac:dyDescent="0.25">
      <c r="A14" s="28" t="s">
        <v>18</v>
      </c>
      <c r="B14" s="30">
        <v>3</v>
      </c>
      <c r="C14" s="4">
        <f t="shared" ref="C14:E14" si="13">(B14/B18)*100</f>
        <v>1.7964071856287425</v>
      </c>
      <c r="D14" s="31">
        <v>5</v>
      </c>
      <c r="E14" s="32">
        <f t="shared" si="13"/>
        <v>2.8571428571428572</v>
      </c>
      <c r="F14" s="45">
        <v>1</v>
      </c>
      <c r="G14" s="32">
        <f>(F14/F18)*100</f>
        <v>0.53191489361702127</v>
      </c>
      <c r="H14" s="25">
        <f t="shared" si="2"/>
        <v>3</v>
      </c>
      <c r="I14" s="34">
        <f t="shared" si="3"/>
        <v>1.7284883121295405</v>
      </c>
      <c r="J14" s="16"/>
    </row>
    <row r="15" spans="1:10" x14ac:dyDescent="0.25">
      <c r="A15" s="28" t="s">
        <v>19</v>
      </c>
      <c r="B15" s="30">
        <v>2</v>
      </c>
      <c r="C15" s="4">
        <f t="shared" ref="C15:E15" si="14">(B15/B18)*100</f>
        <v>1.1976047904191618</v>
      </c>
      <c r="D15" s="31">
        <v>2</v>
      </c>
      <c r="E15" s="32">
        <f t="shared" si="14"/>
        <v>1.1428571428571428</v>
      </c>
      <c r="F15" s="45">
        <v>2</v>
      </c>
      <c r="G15" s="32">
        <f>(F15/F18)*100</f>
        <v>1.0638297872340425</v>
      </c>
      <c r="H15" s="25">
        <f t="shared" si="2"/>
        <v>2</v>
      </c>
      <c r="I15" s="34">
        <f t="shared" si="3"/>
        <v>1.1347639068367823</v>
      </c>
      <c r="J15" s="16"/>
    </row>
    <row r="16" spans="1:10" x14ac:dyDescent="0.25">
      <c r="A16" s="28" t="s">
        <v>20</v>
      </c>
      <c r="B16" s="30">
        <v>3</v>
      </c>
      <c r="C16" s="4">
        <f t="shared" ref="C16:E16" si="15">(B16/B18)*100</f>
        <v>1.7964071856287425</v>
      </c>
      <c r="D16" s="31">
        <v>9</v>
      </c>
      <c r="E16" s="32">
        <f t="shared" si="15"/>
        <v>5.1428571428571423</v>
      </c>
      <c r="F16" s="45">
        <v>0</v>
      </c>
      <c r="G16" s="32">
        <f>(F16/F18)*100</f>
        <v>0</v>
      </c>
      <c r="H16" s="25">
        <f t="shared" si="2"/>
        <v>4</v>
      </c>
      <c r="I16" s="34">
        <f t="shared" si="3"/>
        <v>2.3130881094952951</v>
      </c>
      <c r="J16" s="16"/>
    </row>
    <row r="17" spans="1:14" x14ac:dyDescent="0.25">
      <c r="A17" s="28" t="s">
        <v>21</v>
      </c>
      <c r="B17" s="30">
        <v>1</v>
      </c>
      <c r="C17" s="4">
        <f t="shared" ref="C17:E17" si="16">(B17/B18)*100</f>
        <v>0.5988023952095809</v>
      </c>
      <c r="D17" s="31">
        <v>1</v>
      </c>
      <c r="E17" s="32">
        <f t="shared" si="16"/>
        <v>0.5714285714285714</v>
      </c>
      <c r="F17" s="45">
        <v>3</v>
      </c>
      <c r="G17" s="32">
        <f>(F17/F18)*100</f>
        <v>1.5957446808510638</v>
      </c>
      <c r="H17" s="25">
        <f t="shared" si="2"/>
        <v>1.6666666666666667</v>
      </c>
      <c r="I17" s="34">
        <f t="shared" si="3"/>
        <v>0.9219918824964054</v>
      </c>
      <c r="J17" s="16"/>
    </row>
    <row r="18" spans="1:14" x14ac:dyDescent="0.25">
      <c r="B18" s="30">
        <f t="shared" ref="B18:I18" si="17">SUM(B3:B17)</f>
        <v>167</v>
      </c>
      <c r="C18" s="26">
        <f t="shared" si="17"/>
        <v>99.999999999999986</v>
      </c>
      <c r="D18" s="24">
        <f t="shared" si="17"/>
        <v>175</v>
      </c>
      <c r="E18" s="26">
        <f t="shared" si="17"/>
        <v>100</v>
      </c>
      <c r="F18" s="46">
        <f>SUM(F3:F17)</f>
        <v>188</v>
      </c>
      <c r="G18" s="26">
        <f>SUM(G3:G17)</f>
        <v>100.00000000000001</v>
      </c>
      <c r="H18" s="33">
        <f t="shared" si="2"/>
        <v>176.66666666666666</v>
      </c>
      <c r="I18" s="12">
        <f>SUM(I3:I17)</f>
        <v>99.999999999999986</v>
      </c>
    </row>
    <row r="19" spans="1:14" x14ac:dyDescent="0.25">
      <c r="F19" s="44"/>
    </row>
    <row r="21" spans="1:14" x14ac:dyDescent="0.25">
      <c r="M21" s="2"/>
      <c r="N21" s="2"/>
    </row>
    <row r="22" spans="1:14" x14ac:dyDescent="0.25">
      <c r="M22" s="2"/>
      <c r="N22" s="2"/>
    </row>
  </sheetData>
  <mergeCells count="4">
    <mergeCell ref="B1:C1"/>
    <mergeCell ref="D1:E1"/>
    <mergeCell ref="H1:I1"/>
    <mergeCell ref="F1:G1"/>
  </mergeCells>
  <pageMargins left="0.7" right="0.7" top="0.75" bottom="0.75" header="0.3" footer="0.3"/>
  <pageSetup paperSize="9" orientation="portrait" verticalDpi="59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workbookViewId="0">
      <selection activeCell="H3" sqref="H3:H17"/>
    </sheetView>
  </sheetViews>
  <sheetFormatPr defaultColWidth="9" defaultRowHeight="15" x14ac:dyDescent="0.25"/>
  <cols>
    <col min="1" max="1" width="10.85546875" customWidth="1"/>
    <col min="2" max="2" width="10.42578125" customWidth="1"/>
    <col min="3" max="3" width="15.42578125" customWidth="1"/>
    <col min="4" max="4" width="10.42578125" customWidth="1"/>
    <col min="5" max="5" width="15.42578125" customWidth="1"/>
    <col min="6" max="6" width="10.28515625" customWidth="1"/>
    <col min="7" max="7" width="15.42578125" customWidth="1"/>
    <col min="8" max="8" width="15.5703125" customWidth="1"/>
    <col min="9" max="9" width="15.7109375" customWidth="1"/>
  </cols>
  <sheetData>
    <row r="1" spans="1:9" ht="15" customHeight="1" x14ac:dyDescent="0.25">
      <c r="A1" s="19"/>
      <c r="B1" s="47" t="s">
        <v>0</v>
      </c>
      <c r="C1" s="48"/>
      <c r="D1" s="47" t="s">
        <v>1</v>
      </c>
      <c r="E1" s="48"/>
      <c r="F1" s="50" t="s">
        <v>30</v>
      </c>
      <c r="G1" s="51"/>
      <c r="H1" s="52" t="s">
        <v>2</v>
      </c>
      <c r="I1" s="53"/>
    </row>
    <row r="2" spans="1:9" x14ac:dyDescent="0.25">
      <c r="A2" s="19"/>
      <c r="B2" s="20" t="s">
        <v>3</v>
      </c>
      <c r="C2" s="21" t="s">
        <v>4</v>
      </c>
      <c r="D2" s="20" t="s">
        <v>3</v>
      </c>
      <c r="E2" s="21" t="s">
        <v>4</v>
      </c>
      <c r="F2" s="68"/>
      <c r="G2" s="21"/>
      <c r="H2" s="22" t="s">
        <v>5</v>
      </c>
      <c r="I2" s="22" t="s">
        <v>6</v>
      </c>
    </row>
    <row r="3" spans="1:9" x14ac:dyDescent="0.25">
      <c r="A3" s="19" t="s">
        <v>7</v>
      </c>
      <c r="B3" s="23">
        <v>2</v>
      </c>
      <c r="C3" s="5">
        <f t="shared" ref="C3:E3" si="0">(B3/B18)*100</f>
        <v>12.5</v>
      </c>
      <c r="D3" s="24">
        <v>3</v>
      </c>
      <c r="E3" s="32">
        <f t="shared" si="0"/>
        <v>27.27272727272727</v>
      </c>
      <c r="F3" s="46"/>
      <c r="G3" s="69"/>
      <c r="H3" s="25">
        <f>(B3+D3+F3)/3</f>
        <v>1.6666666666666667</v>
      </c>
      <c r="I3" s="27">
        <f>(C3+E3+G3)/3</f>
        <v>13.257575757575756</v>
      </c>
    </row>
    <row r="4" spans="1:9" x14ac:dyDescent="0.25">
      <c r="A4" s="19" t="s">
        <v>8</v>
      </c>
      <c r="B4" s="23">
        <v>3</v>
      </c>
      <c r="C4" s="5">
        <f t="shared" ref="C4:E4" si="1">(B4/B18)*100</f>
        <v>18.75</v>
      </c>
      <c r="D4" s="24">
        <v>1</v>
      </c>
      <c r="E4" s="32">
        <f t="shared" si="1"/>
        <v>9.0909090909090917</v>
      </c>
      <c r="F4" s="46">
        <v>3</v>
      </c>
      <c r="G4" s="69">
        <f>(F4/F18)*100</f>
        <v>8.3333333333333321</v>
      </c>
      <c r="H4" s="25">
        <f t="shared" ref="H4:H18" si="2">(B4+D4+F4)/3</f>
        <v>2.3333333333333335</v>
      </c>
      <c r="I4" s="27">
        <f t="shared" ref="I4:I18" si="3">(C4+E4+G4)/3</f>
        <v>12.058080808080808</v>
      </c>
    </row>
    <row r="5" spans="1:9" x14ac:dyDescent="0.25">
      <c r="A5" s="19" t="s">
        <v>9</v>
      </c>
      <c r="B5" s="23">
        <v>2</v>
      </c>
      <c r="C5" s="5">
        <f t="shared" ref="C5:E5" si="4">(B5/B18)*100</f>
        <v>12.5</v>
      </c>
      <c r="D5" s="24"/>
      <c r="E5" s="32">
        <f t="shared" si="4"/>
        <v>0</v>
      </c>
      <c r="F5" s="46">
        <v>11</v>
      </c>
      <c r="G5" s="69">
        <f>(F5/F18)*100</f>
        <v>30.555555555555557</v>
      </c>
      <c r="H5" s="25">
        <f t="shared" si="2"/>
        <v>4.333333333333333</v>
      </c>
      <c r="I5" s="27">
        <f t="shared" si="3"/>
        <v>14.351851851851853</v>
      </c>
    </row>
    <row r="6" spans="1:9" x14ac:dyDescent="0.25">
      <c r="A6" s="19" t="s">
        <v>10</v>
      </c>
      <c r="B6" s="23"/>
      <c r="C6" s="5">
        <f t="shared" ref="C6:E6" si="5">(B6/B18)*100</f>
        <v>0</v>
      </c>
      <c r="D6" s="24">
        <v>3</v>
      </c>
      <c r="E6" s="32">
        <f t="shared" si="5"/>
        <v>27.27272727272727</v>
      </c>
      <c r="F6" s="46">
        <v>1</v>
      </c>
      <c r="G6" s="69">
        <f>(F6/F18)*100</f>
        <v>2.7777777777777777</v>
      </c>
      <c r="H6" s="25">
        <f t="shared" si="2"/>
        <v>1.3333333333333333</v>
      </c>
      <c r="I6" s="27">
        <f t="shared" si="3"/>
        <v>10.016835016835016</v>
      </c>
    </row>
    <row r="7" spans="1:9" x14ac:dyDescent="0.25">
      <c r="A7" s="19" t="s">
        <v>11</v>
      </c>
      <c r="B7" s="23">
        <v>4</v>
      </c>
      <c r="C7" s="5">
        <f t="shared" ref="C7:E7" si="6">(B7/B18)*100</f>
        <v>25</v>
      </c>
      <c r="D7" s="24">
        <v>1</v>
      </c>
      <c r="E7" s="32">
        <f t="shared" si="6"/>
        <v>9.0909090909090917</v>
      </c>
      <c r="F7" s="46">
        <v>6</v>
      </c>
      <c r="G7" s="69">
        <f>(F7/F18)*100</f>
        <v>16.666666666666664</v>
      </c>
      <c r="H7" s="25">
        <f t="shared" si="2"/>
        <v>3.6666666666666665</v>
      </c>
      <c r="I7" s="27">
        <f t="shared" si="3"/>
        <v>16.91919191919192</v>
      </c>
    </row>
    <row r="8" spans="1:9" x14ac:dyDescent="0.25">
      <c r="A8" s="19" t="s">
        <v>12</v>
      </c>
      <c r="B8" s="23">
        <v>1</v>
      </c>
      <c r="C8" s="5">
        <f t="shared" ref="C8:E8" si="7">(B8/B18)*100</f>
        <v>6.25</v>
      </c>
      <c r="D8" s="24"/>
      <c r="E8" s="32">
        <f t="shared" si="7"/>
        <v>0</v>
      </c>
      <c r="F8" s="46">
        <v>5</v>
      </c>
      <c r="G8" s="69">
        <f>(F8/F18)*100</f>
        <v>13.888888888888889</v>
      </c>
      <c r="H8" s="25">
        <f t="shared" si="2"/>
        <v>2</v>
      </c>
      <c r="I8" s="27">
        <f t="shared" si="3"/>
        <v>6.7129629629629628</v>
      </c>
    </row>
    <row r="9" spans="1:9" x14ac:dyDescent="0.25">
      <c r="A9" s="19" t="s">
        <v>13</v>
      </c>
      <c r="B9" s="23"/>
      <c r="C9" s="5">
        <f t="shared" ref="C9:E9" si="8">(B9/B18)*100</f>
        <v>0</v>
      </c>
      <c r="D9" s="24"/>
      <c r="E9" s="32">
        <f t="shared" si="8"/>
        <v>0</v>
      </c>
      <c r="F9" s="46">
        <v>2</v>
      </c>
      <c r="G9" s="69">
        <f>(F9/F18)*100</f>
        <v>5.5555555555555554</v>
      </c>
      <c r="H9" s="25">
        <f t="shared" si="2"/>
        <v>0.66666666666666663</v>
      </c>
      <c r="I9" s="27">
        <f t="shared" si="3"/>
        <v>1.8518518518518519</v>
      </c>
    </row>
    <row r="10" spans="1:9" x14ac:dyDescent="0.25">
      <c r="A10" s="19" t="s">
        <v>14</v>
      </c>
      <c r="B10" s="23"/>
      <c r="C10" s="5">
        <f t="shared" ref="C10:E10" si="9">(B10/B18)*100</f>
        <v>0</v>
      </c>
      <c r="D10" s="24"/>
      <c r="E10" s="32">
        <f t="shared" si="9"/>
        <v>0</v>
      </c>
      <c r="F10" s="46"/>
      <c r="G10" s="69"/>
      <c r="H10" s="25">
        <f t="shared" si="2"/>
        <v>0</v>
      </c>
      <c r="I10" s="27">
        <f t="shared" si="3"/>
        <v>0</v>
      </c>
    </row>
    <row r="11" spans="1:9" x14ac:dyDescent="0.25">
      <c r="A11" s="19" t="s">
        <v>15</v>
      </c>
      <c r="B11" s="23">
        <v>1</v>
      </c>
      <c r="C11" s="5">
        <f t="shared" ref="C11:E11" si="10">(B11/B18)*100</f>
        <v>6.25</v>
      </c>
      <c r="D11" s="24"/>
      <c r="E11" s="32">
        <f t="shared" si="10"/>
        <v>0</v>
      </c>
      <c r="F11" s="46">
        <v>5</v>
      </c>
      <c r="G11" s="69">
        <f>(F11/F18)*100</f>
        <v>13.888888888888889</v>
      </c>
      <c r="H11" s="25">
        <f t="shared" si="2"/>
        <v>2</v>
      </c>
      <c r="I11" s="27">
        <f t="shared" si="3"/>
        <v>6.7129629629629628</v>
      </c>
    </row>
    <row r="12" spans="1:9" x14ac:dyDescent="0.25">
      <c r="A12" s="19" t="s">
        <v>16</v>
      </c>
      <c r="B12" s="23">
        <v>3</v>
      </c>
      <c r="C12" s="5">
        <f t="shared" ref="C12:E12" si="11">(B12/B18)*100</f>
        <v>18.75</v>
      </c>
      <c r="D12" s="24">
        <v>1</v>
      </c>
      <c r="E12" s="32">
        <f t="shared" si="11"/>
        <v>9.0909090909090917</v>
      </c>
      <c r="F12" s="46"/>
      <c r="G12" s="69"/>
      <c r="H12" s="25">
        <f t="shared" si="2"/>
        <v>1.3333333333333333</v>
      </c>
      <c r="I12" s="27">
        <f t="shared" si="3"/>
        <v>9.2803030303030312</v>
      </c>
    </row>
    <row r="13" spans="1:9" x14ac:dyDescent="0.25">
      <c r="A13" s="19" t="s">
        <v>17</v>
      </c>
      <c r="B13" s="23"/>
      <c r="C13" s="5">
        <f t="shared" ref="C13:E13" si="12">(B13/B18)*100</f>
        <v>0</v>
      </c>
      <c r="D13" s="24"/>
      <c r="E13" s="32">
        <f t="shared" si="12"/>
        <v>0</v>
      </c>
      <c r="F13" s="46">
        <v>2</v>
      </c>
      <c r="G13" s="69">
        <f>(F13/F18)*100</f>
        <v>5.5555555555555554</v>
      </c>
      <c r="H13" s="25">
        <f t="shared" si="2"/>
        <v>0.66666666666666663</v>
      </c>
      <c r="I13" s="27">
        <f t="shared" si="3"/>
        <v>1.8518518518518519</v>
      </c>
    </row>
    <row r="14" spans="1:9" x14ac:dyDescent="0.25">
      <c r="A14" s="19" t="s">
        <v>18</v>
      </c>
      <c r="B14" s="23"/>
      <c r="C14" s="5">
        <f t="shared" ref="C14:E14" si="13">(B14/B18)*100</f>
        <v>0</v>
      </c>
      <c r="D14" s="24"/>
      <c r="E14" s="32">
        <f t="shared" si="13"/>
        <v>0</v>
      </c>
      <c r="F14" s="46">
        <v>1</v>
      </c>
      <c r="G14" s="69">
        <f>(F14/F18)*100</f>
        <v>2.7777777777777777</v>
      </c>
      <c r="H14" s="25">
        <f t="shared" si="2"/>
        <v>0.33333333333333331</v>
      </c>
      <c r="I14" s="27">
        <f t="shared" si="3"/>
        <v>0.92592592592592593</v>
      </c>
    </row>
    <row r="15" spans="1:9" x14ac:dyDescent="0.25">
      <c r="A15" s="19" t="s">
        <v>19</v>
      </c>
      <c r="B15" s="23"/>
      <c r="C15" s="5">
        <f t="shared" ref="C15:E15" si="14">(B15/B18)*100</f>
        <v>0</v>
      </c>
      <c r="D15" s="24"/>
      <c r="E15" s="32">
        <f t="shared" si="14"/>
        <v>0</v>
      </c>
      <c r="F15" s="46"/>
      <c r="G15" s="69"/>
      <c r="H15" s="25">
        <f t="shared" si="2"/>
        <v>0</v>
      </c>
      <c r="I15" s="27">
        <f t="shared" si="3"/>
        <v>0</v>
      </c>
    </row>
    <row r="16" spans="1:9" x14ac:dyDescent="0.25">
      <c r="A16" s="19" t="s">
        <v>20</v>
      </c>
      <c r="B16" s="23"/>
      <c r="C16" s="5">
        <f t="shared" ref="C16:E16" si="15">(B16/B18)*100</f>
        <v>0</v>
      </c>
      <c r="D16" s="24"/>
      <c r="E16" s="32">
        <f t="shared" si="15"/>
        <v>0</v>
      </c>
      <c r="F16" s="46"/>
      <c r="G16" s="69"/>
      <c r="H16" s="25">
        <f t="shared" si="2"/>
        <v>0</v>
      </c>
      <c r="I16" s="27">
        <f t="shared" si="3"/>
        <v>0</v>
      </c>
    </row>
    <row r="17" spans="1:9" x14ac:dyDescent="0.25">
      <c r="A17" s="19" t="s">
        <v>21</v>
      </c>
      <c r="B17" s="23"/>
      <c r="C17" s="5">
        <f t="shared" ref="C17:E17" si="16">(B17/B18)*100</f>
        <v>0</v>
      </c>
      <c r="D17" s="24">
        <v>2</v>
      </c>
      <c r="E17" s="32">
        <f t="shared" si="16"/>
        <v>18.181818181818183</v>
      </c>
      <c r="F17" s="46"/>
      <c r="G17" s="69"/>
      <c r="H17" s="25">
        <f t="shared" si="2"/>
        <v>0.66666666666666663</v>
      </c>
      <c r="I17" s="27">
        <f t="shared" si="3"/>
        <v>6.0606060606060614</v>
      </c>
    </row>
    <row r="18" spans="1:9" x14ac:dyDescent="0.25">
      <c r="B18" s="23">
        <f t="shared" ref="B18:E18" si="17">SUM(B3:B17)</f>
        <v>16</v>
      </c>
      <c r="C18" s="26">
        <f t="shared" si="17"/>
        <v>100</v>
      </c>
      <c r="D18" s="24">
        <f t="shared" si="17"/>
        <v>11</v>
      </c>
      <c r="E18" s="26">
        <f t="shared" si="17"/>
        <v>100</v>
      </c>
      <c r="F18" s="70">
        <f>SUM(F3:F17)</f>
        <v>36</v>
      </c>
      <c r="G18" s="26">
        <f>SUM(G3:G17)</f>
        <v>99.999999999999986</v>
      </c>
      <c r="H18" s="4">
        <f t="shared" si="2"/>
        <v>21</v>
      </c>
      <c r="I18" s="26">
        <f t="shared" si="3"/>
        <v>100</v>
      </c>
    </row>
  </sheetData>
  <mergeCells count="4">
    <mergeCell ref="B1:C1"/>
    <mergeCell ref="D1:E1"/>
    <mergeCell ref="H1:I1"/>
    <mergeCell ref="F1:G1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tabSelected="1" workbookViewId="0">
      <selection activeCell="H19" sqref="H19"/>
    </sheetView>
  </sheetViews>
  <sheetFormatPr defaultColWidth="9" defaultRowHeight="15" x14ac:dyDescent="0.25"/>
  <cols>
    <col min="1" max="1" width="11.28515625" customWidth="1"/>
    <col min="2" max="2" width="16.28515625" customWidth="1"/>
    <col min="3" max="3" width="16.140625" customWidth="1"/>
    <col min="4" max="4" width="15.85546875" customWidth="1"/>
    <col min="5" max="5" width="15.5703125" style="1" customWidth="1"/>
    <col min="6" max="6" width="14.28515625" customWidth="1"/>
    <col min="7" max="7" width="24.5703125" style="1" customWidth="1"/>
    <col min="8" max="8" width="24.140625" customWidth="1"/>
    <col min="9" max="9" width="18.140625" style="2" customWidth="1"/>
  </cols>
  <sheetData>
    <row r="1" spans="1:10" x14ac:dyDescent="0.25">
      <c r="G1" s="54" t="s">
        <v>22</v>
      </c>
      <c r="H1" s="55"/>
    </row>
    <row r="2" spans="1:10" ht="15" customHeight="1" x14ac:dyDescent="0.25">
      <c r="A2" s="56" t="s">
        <v>23</v>
      </c>
      <c r="B2" s="58" t="s">
        <v>24</v>
      </c>
      <c r="C2" s="58" t="s">
        <v>25</v>
      </c>
      <c r="D2" s="60" t="s">
        <v>26</v>
      </c>
      <c r="E2" s="62" t="s">
        <v>6</v>
      </c>
      <c r="F2" s="62" t="s">
        <v>27</v>
      </c>
      <c r="G2" s="64" t="s">
        <v>28</v>
      </c>
      <c r="H2" s="66" t="s">
        <v>29</v>
      </c>
    </row>
    <row r="3" spans="1:10" x14ac:dyDescent="0.25">
      <c r="A3" s="57"/>
      <c r="B3" s="59"/>
      <c r="C3" s="59"/>
      <c r="D3" s="61"/>
      <c r="E3" s="63"/>
      <c r="F3" s="63"/>
      <c r="G3" s="65"/>
      <c r="H3" s="67"/>
    </row>
    <row r="4" spans="1:10" x14ac:dyDescent="0.25">
      <c r="A4" s="3" t="s">
        <v>7</v>
      </c>
      <c r="B4" s="4">
        <v>2.6666666666666665</v>
      </c>
      <c r="C4" s="5">
        <v>9</v>
      </c>
      <c r="D4" s="4">
        <v>1.6666666666666667</v>
      </c>
      <c r="E4" s="6">
        <f t="shared" ref="E4:E18" si="0">((B4*0.5)+(C4*0.3)+(D4*0.2))</f>
        <v>4.3666666666666663</v>
      </c>
      <c r="F4" s="6">
        <f>(E4*1)</f>
        <v>4.3666666666666663</v>
      </c>
      <c r="G4" s="7">
        <f t="shared" ref="G4:G18" si="1">ROUND(F4,0)</f>
        <v>4</v>
      </c>
      <c r="H4" s="8">
        <v>1</v>
      </c>
      <c r="I4" s="18"/>
      <c r="J4" s="18"/>
    </row>
    <row r="5" spans="1:10" x14ac:dyDescent="0.25">
      <c r="A5" s="3" t="s">
        <v>8</v>
      </c>
      <c r="B5" s="4">
        <v>16</v>
      </c>
      <c r="C5" s="5">
        <v>32.666666666666664</v>
      </c>
      <c r="D5" s="4">
        <v>2.3333333333333335</v>
      </c>
      <c r="E5" s="6">
        <f t="shared" si="0"/>
        <v>18.266666666666662</v>
      </c>
      <c r="F5" s="6">
        <f t="shared" ref="F5:F18" si="2">(E5*1)</f>
        <v>18.266666666666662</v>
      </c>
      <c r="G5" s="9">
        <v>18</v>
      </c>
      <c r="H5" s="8">
        <v>2</v>
      </c>
      <c r="I5" s="18"/>
      <c r="J5" s="18"/>
    </row>
    <row r="6" spans="1:10" x14ac:dyDescent="0.25">
      <c r="A6" s="3" t="s">
        <v>9</v>
      </c>
      <c r="B6" s="4">
        <v>29.666666666666668</v>
      </c>
      <c r="C6" s="5">
        <v>12.333333333333334</v>
      </c>
      <c r="D6" s="4">
        <v>4.333333333333333</v>
      </c>
      <c r="E6" s="6">
        <f t="shared" si="0"/>
        <v>19.400000000000002</v>
      </c>
      <c r="F6" s="6">
        <f t="shared" si="2"/>
        <v>19.400000000000002</v>
      </c>
      <c r="G6" s="9">
        <v>19</v>
      </c>
      <c r="H6" s="8">
        <v>2</v>
      </c>
      <c r="I6" s="18"/>
      <c r="J6" s="18"/>
    </row>
    <row r="7" spans="1:10" x14ac:dyDescent="0.25">
      <c r="A7" s="3" t="s">
        <v>10</v>
      </c>
      <c r="B7" s="4">
        <v>9</v>
      </c>
      <c r="C7" s="5">
        <v>12.333333333333334</v>
      </c>
      <c r="D7" s="4">
        <v>1.3333333333333333</v>
      </c>
      <c r="E7" s="6">
        <f t="shared" si="0"/>
        <v>8.4666666666666668</v>
      </c>
      <c r="F7" s="6">
        <f t="shared" si="2"/>
        <v>8.4666666666666668</v>
      </c>
      <c r="G7" s="9">
        <v>8</v>
      </c>
      <c r="H7" s="8">
        <v>2</v>
      </c>
      <c r="I7" s="10"/>
      <c r="J7" s="18"/>
    </row>
    <row r="8" spans="1:10" x14ac:dyDescent="0.25">
      <c r="A8" s="3" t="s">
        <v>11</v>
      </c>
      <c r="B8" s="4">
        <v>15.666666666666666</v>
      </c>
      <c r="C8" s="5">
        <v>18.333333333333332</v>
      </c>
      <c r="D8" s="4">
        <v>3.6666666666666665</v>
      </c>
      <c r="E8" s="6">
        <f t="shared" si="0"/>
        <v>14.066666666666666</v>
      </c>
      <c r="F8" s="6">
        <f t="shared" si="2"/>
        <v>14.066666666666666</v>
      </c>
      <c r="G8" s="9">
        <v>14</v>
      </c>
      <c r="H8" s="8">
        <v>1</v>
      </c>
      <c r="I8" s="18"/>
      <c r="J8" s="18"/>
    </row>
    <row r="9" spans="1:10" x14ac:dyDescent="0.25">
      <c r="A9" s="3" t="s">
        <v>12</v>
      </c>
      <c r="B9" s="4">
        <v>1</v>
      </c>
      <c r="C9" s="5">
        <v>10</v>
      </c>
      <c r="D9" s="4">
        <v>2</v>
      </c>
      <c r="E9" s="6">
        <f t="shared" si="0"/>
        <v>3.9</v>
      </c>
      <c r="F9" s="6">
        <f t="shared" si="2"/>
        <v>3.9</v>
      </c>
      <c r="G9" s="9">
        <f t="shared" si="1"/>
        <v>4</v>
      </c>
      <c r="H9" s="8">
        <v>1</v>
      </c>
      <c r="I9" s="10"/>
      <c r="J9" s="18"/>
    </row>
    <row r="10" spans="1:10" x14ac:dyDescent="0.25">
      <c r="A10" s="3" t="s">
        <v>13</v>
      </c>
      <c r="B10" s="4">
        <v>1.3333333333333333</v>
      </c>
      <c r="C10" s="5">
        <v>10</v>
      </c>
      <c r="D10" s="4">
        <v>0.66666666666666663</v>
      </c>
      <c r="E10" s="6">
        <f t="shared" si="0"/>
        <v>3.8</v>
      </c>
      <c r="F10" s="6">
        <f t="shared" si="2"/>
        <v>3.8</v>
      </c>
      <c r="G10" s="9">
        <f t="shared" si="1"/>
        <v>4</v>
      </c>
      <c r="H10" s="8">
        <v>1</v>
      </c>
      <c r="I10" s="18"/>
      <c r="J10" s="18"/>
    </row>
    <row r="11" spans="1:10" x14ac:dyDescent="0.25">
      <c r="A11" s="3" t="s">
        <v>14</v>
      </c>
      <c r="B11" s="4">
        <v>3.3333333333333335</v>
      </c>
      <c r="C11" s="5">
        <v>6</v>
      </c>
      <c r="D11" s="4">
        <v>0</v>
      </c>
      <c r="E11" s="6">
        <f t="shared" si="0"/>
        <v>3.4666666666666668</v>
      </c>
      <c r="F11" s="6">
        <f t="shared" si="2"/>
        <v>3.4666666666666668</v>
      </c>
      <c r="G11" s="9">
        <f t="shared" si="1"/>
        <v>3</v>
      </c>
      <c r="H11" s="8">
        <v>1</v>
      </c>
      <c r="I11" s="10"/>
      <c r="J11" s="18"/>
    </row>
    <row r="12" spans="1:10" x14ac:dyDescent="0.25">
      <c r="A12" s="3" t="s">
        <v>15</v>
      </c>
      <c r="B12" s="4">
        <v>0.33333333333333331</v>
      </c>
      <c r="C12" s="5">
        <v>2</v>
      </c>
      <c r="D12" s="4">
        <v>2</v>
      </c>
      <c r="E12" s="6">
        <f t="shared" si="0"/>
        <v>1.1666666666666665</v>
      </c>
      <c r="F12" s="6">
        <f t="shared" si="2"/>
        <v>1.1666666666666665</v>
      </c>
      <c r="G12" s="9">
        <f t="shared" si="1"/>
        <v>1</v>
      </c>
      <c r="H12" s="8">
        <v>0</v>
      </c>
      <c r="I12" s="10"/>
      <c r="J12" s="18"/>
    </row>
    <row r="13" spans="1:10" x14ac:dyDescent="0.25">
      <c r="A13" s="3" t="s">
        <v>16</v>
      </c>
      <c r="B13" s="4">
        <v>16</v>
      </c>
      <c r="C13" s="5">
        <v>38.333333333333336</v>
      </c>
      <c r="D13" s="4">
        <v>1.3333333333333333</v>
      </c>
      <c r="E13" s="6">
        <f t="shared" si="0"/>
        <v>19.766666666666666</v>
      </c>
      <c r="F13" s="6">
        <f t="shared" si="2"/>
        <v>19.766666666666666</v>
      </c>
      <c r="G13" s="9">
        <v>20</v>
      </c>
      <c r="H13" s="8">
        <v>2</v>
      </c>
      <c r="I13" s="10"/>
      <c r="J13" s="18"/>
    </row>
    <row r="14" spans="1:10" x14ac:dyDescent="0.25">
      <c r="A14" s="3" t="s">
        <v>17</v>
      </c>
      <c r="B14" s="4">
        <v>4.666666666666667</v>
      </c>
      <c r="C14" s="5">
        <v>15</v>
      </c>
      <c r="D14" s="4">
        <v>0.66666666666666663</v>
      </c>
      <c r="E14" s="6">
        <f t="shared" si="0"/>
        <v>6.9666666666666677</v>
      </c>
      <c r="F14" s="6">
        <f t="shared" si="2"/>
        <v>6.9666666666666677</v>
      </c>
      <c r="G14" s="9">
        <f t="shared" si="1"/>
        <v>7</v>
      </c>
      <c r="H14" s="8">
        <v>2</v>
      </c>
      <c r="I14" s="10"/>
      <c r="J14" s="18"/>
    </row>
    <row r="15" spans="1:10" x14ac:dyDescent="0.25">
      <c r="A15" s="3" t="s">
        <v>18</v>
      </c>
      <c r="B15" s="4">
        <v>1.3333333333333333</v>
      </c>
      <c r="C15" s="5">
        <v>3</v>
      </c>
      <c r="D15" s="4">
        <v>0.33333333333333331</v>
      </c>
      <c r="E15" s="6">
        <f t="shared" si="0"/>
        <v>1.6333333333333331</v>
      </c>
      <c r="F15" s="6">
        <f t="shared" si="2"/>
        <v>1.6333333333333331</v>
      </c>
      <c r="G15" s="9">
        <f t="shared" si="1"/>
        <v>2</v>
      </c>
      <c r="H15" s="8">
        <v>0</v>
      </c>
      <c r="I15" s="10"/>
      <c r="J15" s="18"/>
    </row>
    <row r="16" spans="1:10" x14ac:dyDescent="0.25">
      <c r="A16" s="3" t="s">
        <v>19</v>
      </c>
      <c r="B16" s="4">
        <v>1</v>
      </c>
      <c r="C16" s="5">
        <v>2</v>
      </c>
      <c r="D16" s="4">
        <v>0</v>
      </c>
      <c r="E16" s="6">
        <f t="shared" si="0"/>
        <v>1.1000000000000001</v>
      </c>
      <c r="F16" s="6">
        <f t="shared" si="2"/>
        <v>1.1000000000000001</v>
      </c>
      <c r="G16" s="9">
        <f t="shared" si="1"/>
        <v>1</v>
      </c>
      <c r="H16" s="8">
        <v>0</v>
      </c>
      <c r="I16" s="18"/>
      <c r="J16" s="18"/>
    </row>
    <row r="17" spans="1:10" x14ac:dyDescent="0.25">
      <c r="A17" s="3" t="s">
        <v>20</v>
      </c>
      <c r="B17" s="4">
        <v>1.3333333333333333</v>
      </c>
      <c r="C17" s="5">
        <v>4</v>
      </c>
      <c r="D17" s="4">
        <v>0</v>
      </c>
      <c r="E17" s="6">
        <f t="shared" si="0"/>
        <v>1.8666666666666667</v>
      </c>
      <c r="F17" s="6">
        <f t="shared" si="2"/>
        <v>1.8666666666666667</v>
      </c>
      <c r="G17" s="9">
        <f t="shared" si="1"/>
        <v>2</v>
      </c>
      <c r="H17" s="8">
        <v>0</v>
      </c>
      <c r="I17" s="18"/>
      <c r="J17" s="18"/>
    </row>
    <row r="18" spans="1:10" x14ac:dyDescent="0.25">
      <c r="A18" s="3" t="s">
        <v>21</v>
      </c>
      <c r="B18" s="4">
        <v>3.3333333333333335</v>
      </c>
      <c r="C18" s="5">
        <v>1.6666666666666667</v>
      </c>
      <c r="D18" s="4">
        <v>0.66666666666666663</v>
      </c>
      <c r="E18" s="6">
        <f t="shared" si="0"/>
        <v>2.3000000000000003</v>
      </c>
      <c r="F18" s="6">
        <f t="shared" si="2"/>
        <v>2.3000000000000003</v>
      </c>
      <c r="G18" s="9">
        <f t="shared" si="1"/>
        <v>2</v>
      </c>
      <c r="H18" s="8">
        <v>1</v>
      </c>
      <c r="I18" s="10"/>
      <c r="J18" s="18"/>
    </row>
    <row r="19" spans="1:10" x14ac:dyDescent="0.25">
      <c r="B19" s="10"/>
      <c r="C19" s="10"/>
      <c r="D19" s="11"/>
      <c r="E19" s="12"/>
      <c r="F19" s="13"/>
      <c r="G19" s="14">
        <f>SUM(G4:G18)</f>
        <v>109</v>
      </c>
      <c r="H19" s="15">
        <f>SUM(H4:H18)</f>
        <v>16</v>
      </c>
    </row>
    <row r="20" spans="1:10" x14ac:dyDescent="0.25">
      <c r="A20" s="16"/>
      <c r="B20" s="16"/>
      <c r="C20" s="16"/>
      <c r="D20" s="16"/>
      <c r="E20" s="17"/>
      <c r="F20" s="16"/>
      <c r="G20" s="17"/>
    </row>
    <row r="21" spans="1:10" x14ac:dyDescent="0.25">
      <c r="A21" s="16"/>
      <c r="B21" s="16"/>
      <c r="C21" s="16"/>
      <c r="D21" s="16"/>
      <c r="E21" s="17"/>
      <c r="F21" s="16"/>
      <c r="G21" s="17"/>
    </row>
    <row r="22" spans="1:10" x14ac:dyDescent="0.25">
      <c r="A22" s="16"/>
      <c r="B22" s="16"/>
      <c r="C22" s="16"/>
      <c r="D22" s="16"/>
      <c r="E22" s="17"/>
      <c r="F22" s="16"/>
      <c r="G22" s="17"/>
    </row>
    <row r="23" spans="1:10" x14ac:dyDescent="0.25">
      <c r="A23" s="16"/>
      <c r="B23" s="16"/>
      <c r="C23" s="16"/>
      <c r="D23" s="16"/>
      <c r="E23" s="17"/>
      <c r="F23" s="16"/>
      <c r="G23" s="17"/>
    </row>
  </sheetData>
  <mergeCells count="9">
    <mergeCell ref="G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orientation="landscape" verticalDpi="5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 SM</vt:lpstr>
      <vt:lpstr>in SM</vt:lpstr>
      <vt:lpstr>in TM</vt:lpstr>
      <vt:lpstr>sredno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MO_3</dc:creator>
  <cp:lastModifiedBy>Dell</cp:lastModifiedBy>
  <cp:lastPrinted>2016-09-02T06:25:00Z</cp:lastPrinted>
  <dcterms:created xsi:type="dcterms:W3CDTF">2015-07-29T13:25:00Z</dcterms:created>
  <dcterms:modified xsi:type="dcterms:W3CDTF">2024-10-11T15:08:24Z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B3B1F772BE5947CBA0566374A67F8A54_12</vt:lpwstr>
  </property>
  <property fmtid="{D5CDD505-2E9C-101B-9397-08002B2CF9AE}" pid="3" name="KSOProductBuildVer">
    <vt:lpwstr>1033-12.2.0.13266</vt:lpwstr>
  </property>
</Properties>
</file>